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320" windowHeight="1000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56" i="1" l="1"/>
  <c r="G57" i="1"/>
  <c r="F57" i="1"/>
  <c r="I11" i="1" l="1"/>
  <c r="I47" i="1" l="1"/>
  <c r="F24" i="1" l="1"/>
  <c r="G24" i="1" s="1"/>
  <c r="F44" i="1"/>
  <c r="I46" i="1" l="1"/>
  <c r="F47" i="1" l="1"/>
  <c r="G47" i="1" s="1"/>
  <c r="F17" i="1" l="1"/>
  <c r="G17" i="1" s="1"/>
  <c r="F35" i="1" l="1"/>
  <c r="G35" i="1" s="1"/>
  <c r="F31" i="1"/>
  <c r="G31" i="1" s="1"/>
  <c r="F30" i="1"/>
  <c r="G30" i="1" s="1"/>
  <c r="F9" i="1" l="1"/>
  <c r="G9" i="1" s="1"/>
  <c r="F10" i="1"/>
  <c r="G10" i="1" s="1"/>
  <c r="F11" i="1"/>
  <c r="G11" i="1" s="1"/>
  <c r="F12" i="1"/>
  <c r="F13" i="1"/>
  <c r="G13" i="1" s="1"/>
  <c r="F14" i="1"/>
  <c r="G14" i="1" s="1"/>
  <c r="F15" i="1"/>
  <c r="G15" i="1" s="1"/>
  <c r="F16" i="1"/>
  <c r="G16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5" i="1"/>
  <c r="G25" i="1" s="1"/>
  <c r="F26" i="1"/>
  <c r="G26" i="1" s="1"/>
  <c r="F27" i="1"/>
  <c r="G27" i="1" s="1"/>
  <c r="F28" i="1"/>
  <c r="G28" i="1" s="1"/>
  <c r="F29" i="1"/>
  <c r="G29" i="1" s="1"/>
  <c r="F32" i="1"/>
  <c r="G32" i="1" s="1"/>
  <c r="F33" i="1"/>
  <c r="G33" i="1" s="1"/>
  <c r="F34" i="1"/>
  <c r="G34" i="1" s="1"/>
  <c r="F36" i="1"/>
  <c r="F37" i="1"/>
  <c r="F38" i="1"/>
  <c r="F39" i="1"/>
  <c r="F40" i="1"/>
  <c r="G40" i="1" s="1"/>
  <c r="F41" i="1"/>
  <c r="G41" i="1" s="1"/>
  <c r="F42" i="1"/>
  <c r="G42" i="1" s="1"/>
  <c r="F43" i="1"/>
  <c r="G43" i="1" s="1"/>
  <c r="G44" i="1"/>
  <c r="F45" i="1"/>
  <c r="G45" i="1" s="1"/>
  <c r="F46" i="1"/>
  <c r="G46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F58" i="1"/>
  <c r="G58" i="1" s="1"/>
  <c r="F59" i="1"/>
  <c r="G59" i="1" s="1"/>
  <c r="F60" i="1"/>
  <c r="G60" i="1" s="1"/>
  <c r="G39" i="1" l="1"/>
  <c r="G38" i="1"/>
  <c r="G37" i="1"/>
  <c r="G36" i="1"/>
  <c r="G12" i="1"/>
  <c r="I64" i="1"/>
  <c r="F64" i="1"/>
  <c r="G64" i="1" l="1"/>
</calcChain>
</file>

<file path=xl/sharedStrings.xml><?xml version="1.0" encoding="utf-8"?>
<sst xmlns="http://schemas.openxmlformats.org/spreadsheetml/2006/main" count="110" uniqueCount="69">
  <si>
    <t>ORGANIC SP. Z O.O.</t>
  </si>
  <si>
    <t>JEDNOSTKA MIARY</t>
  </si>
  <si>
    <t>ILOŚĆ</t>
  </si>
  <si>
    <t>UWAGI</t>
  </si>
  <si>
    <t>OPIS ROBÓT</t>
  </si>
  <si>
    <t>m2</t>
  </si>
  <si>
    <t>2.Wykonanie nawierzchni w hali produkcyjnej przeznaczonej do celów spożywczych, produkcja soków owocowo-warzywnych opcja -żywica z atestem spożywczym</t>
  </si>
  <si>
    <t xml:space="preserve">                            -opcjonalnie płytki z atestem spożywczym</t>
  </si>
  <si>
    <t>3.Dostawa i montaż Obudowy hali płytą warstwową izolacyjną kolor szary popiel grubość 10cm</t>
  </si>
  <si>
    <t xml:space="preserve">1.Dostawa i Wykonanie 10cm zbrojonej posadzki beton B20 hala produkcyjna </t>
  </si>
  <si>
    <t xml:space="preserve">4.Dostawa i montaż drzwi przemysłowych podnoszonych automatycznie o wymiarach 4mbx4mb z drzwiami rewizyjnymi o wymiarach 0,8x 2,08 </t>
  </si>
  <si>
    <t>szt</t>
  </si>
  <si>
    <t>5.Dostawa i montaż paneli okiennych białych PCV bez żadnych funkcji o wymiarach wys. 1,2mb x 5mb szerokość</t>
  </si>
  <si>
    <t>6.Dostawa i montaż płytki odbojowej z kostki brukowej kolor czarno-czerwony o szerokości 0,6mb</t>
  </si>
  <si>
    <t>17.Dostawa i montaż sufitów podwieszanych kasetonowych</t>
  </si>
  <si>
    <t>19.Dostawa i wykonanie posadzki z płytki ceramicznej kolor szary</t>
  </si>
  <si>
    <t>20.Dostawa i montaż paneli podłogowych kolor popiel, buk,sosna</t>
  </si>
  <si>
    <t>25.Malowanie i gipsowanie ścian wewnętrznych z materiałem kolor  pierwsza tabela</t>
  </si>
  <si>
    <t>26.Dostawa i montaż paneli oświetleniowych kasetonowych typ "neonówka"</t>
  </si>
  <si>
    <t>27.Dostawa i montaż drzwi wewnętrznych z ościeżnicą, płyta MDF kolor popiel rozmiar: 0,8mb*2,08mb</t>
  </si>
  <si>
    <t>28.Dostawa i montaż drzwi wewnętrznych z ościeżnicą łazienkowych, płyta MDF kolor popiel rozmiar: 0,7mb*2,08mb</t>
  </si>
  <si>
    <t>29.Dostawa i montaż drzwi wewnętrznych z ościeżnicą, płyta MDF kolor popiel rozmiar: 0,9mb*2,08mb, ppoż 30min</t>
  </si>
  <si>
    <t>31.Dostawa i montaż płytek ściennych z atestem spożywczym</t>
  </si>
  <si>
    <t>10.Dostawa i montaż stolarki okiennej PCV kolor biały rozmiar:60*110</t>
  </si>
  <si>
    <t>11.Dostawa i montaż stolarki okiennej PCV kolor biały rozmiar:90*60</t>
  </si>
  <si>
    <t>7.Dostawa i wykonanie elewacji budynku , styropian 100mm, pierwsza tabela kolorów</t>
  </si>
  <si>
    <t>8.Naprawa i malowanie elewacji farbami zewnętrznymi pierwsza grupa kolorów</t>
  </si>
  <si>
    <t xml:space="preserve">szt </t>
  </si>
  <si>
    <t xml:space="preserve">37. Dostawa i montaz okien  na klatkach schodowych 3 częsciowych </t>
  </si>
  <si>
    <t xml:space="preserve">40 Renowacja ścianki na hali </t>
  </si>
  <si>
    <t>38. Renowacja dachu 43x9</t>
  </si>
  <si>
    <t>42. Dostawa i montaz płytek ściennych</t>
  </si>
  <si>
    <t>laboratorium</t>
  </si>
  <si>
    <t>lazienki</t>
  </si>
  <si>
    <t xml:space="preserve">podłoga </t>
  </si>
  <si>
    <t>sciany</t>
  </si>
  <si>
    <t>41 Klatka schodowa trepy dł 1,30m</t>
  </si>
  <si>
    <t xml:space="preserve">18Dostawa i Wykonanie wylewek wewnętrznych </t>
  </si>
  <si>
    <t>góra bez styropianu</t>
  </si>
  <si>
    <t xml:space="preserve">doł ze styropianem </t>
  </si>
  <si>
    <t>płyta gipsowa stelaz szpachlowanie malowanie</t>
  </si>
  <si>
    <t>30.Dostawa i wykonanie chodników komunikacyjnych kostka brukowa 4cm kolor czarno-czerwony</t>
  </si>
  <si>
    <t>Kolumna3</t>
  </si>
  <si>
    <t>ROBOCIZNA</t>
  </si>
  <si>
    <t>WARTOŚĆ NETTO</t>
  </si>
  <si>
    <t>CENA JEDNOSTKOWA NETTO</t>
  </si>
  <si>
    <t>WARTOSC BRUTTO</t>
  </si>
  <si>
    <t>Dostawa i wykonnie cokołu z mozaiki</t>
  </si>
  <si>
    <t xml:space="preserve">DODATEK </t>
  </si>
  <si>
    <t>mb</t>
  </si>
  <si>
    <t>Parapety plastikowe wewnętrzne dostawa i montaż</t>
  </si>
  <si>
    <t>Parapety zewnętrzne dostawa i montaż</t>
  </si>
  <si>
    <t>Wykonanie instalacji wod kan</t>
  </si>
  <si>
    <t xml:space="preserve">39. Wykonanie  instalacji CO </t>
  </si>
  <si>
    <t xml:space="preserve">W tym styropian , robocizna farba </t>
  </si>
  <si>
    <t xml:space="preserve">14. Dostawa i montaz  bramy segmentowej 250x310 z mechanizmem </t>
  </si>
  <si>
    <t xml:space="preserve">15.Brama rozwierna dwuskrzydłowa  250x310 </t>
  </si>
  <si>
    <t>16.Brama rozwierna dwuskrzydłowa 250x250</t>
  </si>
  <si>
    <t>32.Budowa z pustaka ,Dostawa i wykonanie tynków wewn. Cementowych na hali</t>
  </si>
  <si>
    <t>Obmiar powykonawczy</t>
  </si>
  <si>
    <t>9.Dostawa i montaż stolarki okiennej PCV kolor biały rozmiar: 85*165</t>
  </si>
  <si>
    <t>dostawa i montaz drzwi aluminiowych wewnetrznych 105*210</t>
  </si>
  <si>
    <t>13.Dostawa i montaż drzwi weściowych aluminiowych kolor aluminium ,rozmiar:105*210</t>
  </si>
  <si>
    <t>12.Dostawa i montaż drzwi wejściowych aluminiowych kolor aluminium rozmiar:180*230</t>
  </si>
  <si>
    <t>robocizna była liczona bez tynków obecnie jest  budowanie materiały i tynki</t>
  </si>
  <si>
    <t>przy pierwszej wycenie były podane złe wymiary poza tym ceny poszły do góry 4%</t>
  </si>
  <si>
    <t>Szpalety okna mb 1 okno 4,30 biurowiec góra pokoje</t>
  </si>
  <si>
    <t>SUMA</t>
  </si>
  <si>
    <t>35.Dostawa i wykonanie intalacji kotłowni CO gazowego do ogrzewania   biur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</si>
</sst>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4" fontId="0" fillId="0" borderId="1" xfId="0" applyNumberFormat="1" applyBorder="1"/>
    <xf numFmtId="9" fontId="0" fillId="0" borderId="1" xfId="0" applyNumberFormat="1" applyBorder="1"/>
    <xf numFmtId="0" fontId="0" fillId="3" borderId="1" xfId="0" applyFill="1" applyBorder="1"/>
    <xf numFmtId="9" fontId="0" fillId="0" borderId="1" xfId="0" applyNumberForma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/>
    <xf numFmtId="4" fontId="3" fillId="0" borderId="1" xfId="0" applyNumberFormat="1" applyFont="1" applyBorder="1"/>
    <xf numFmtId="0" fontId="2" fillId="0" borderId="1" xfId="0" applyFont="1" applyBorder="1"/>
    <xf numFmtId="0" fontId="0" fillId="4" borderId="1" xfId="0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2" fillId="2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0" xfId="0" applyNumberFormat="1" applyFont="1"/>
    <xf numFmtId="0" fontId="4" fillId="0" borderId="0" xfId="0" applyFont="1"/>
  </cellXfs>
  <cellStyles count="1">
    <cellStyle name="Normalny" xfId="0" builtinId="0"/>
  </cellStyles>
  <dxfs count="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2095500</xdr:colOff>
      <xdr:row>2</xdr:row>
      <xdr:rowOff>85725</xdr:rowOff>
    </xdr:from>
    <xdr:to>
      <xdr:col>3</xdr:col>
      <xdr:colOff>695325</xdr:colOff>
      <xdr:row>5</xdr:row>
      <xdr:rowOff>57150</xdr:rowOff>
    </xdr:to>
    <xdr:sp macro="" textlink="">
      <xdr:nvSpPr>
        <xdr:cNvPr id="2" name="pole tekstowe 1"/>
        <xdr:cNvSpPr txBox="1"/>
      </xdr:nvSpPr>
      <xdr:spPr>
        <a:xfrm>
          <a:off x="2095500" y="523875"/>
          <a:ext cx="5476875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400" b="1"/>
            <a:t>ARKUSZ KALKULACYJNY DLA PROJEKTU  REMONT   I MODERNIZACJA BUDYNKÓW</a:t>
          </a:r>
          <a:r>
            <a:rPr lang="pl-PL" sz="1400" b="1" baseline="0"/>
            <a:t> W SIENIAWIE</a:t>
          </a:r>
          <a:endParaRPr lang="pl-PL" sz="1400" b="1"/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1" displayName="Tabela1" ref="A8:K60" totalsRowShown="0">
  <autoFilter ref="A8:K60"/>
  <tableColumns count="11">
    <tableColumn id="1" name="OPIS ROBÓT" dataDxfId="7"/>
    <tableColumn id="2" name="JEDNOSTKA MIARY" dataDxfId="6"/>
    <tableColumn id="3" name="ILOŚĆ" dataDxfId="5"/>
    <tableColumn id="4" name="CENA JEDNOSTKOWA NETTO" dataDxfId="4"/>
    <tableColumn id="9" name="ROBOCIZNA" dataDxfId="3"/>
    <tableColumn id="5" name="WARTOŚĆ NETTO" dataDxfId="2">
      <calculatedColumnFormula>SUM(Tabela1[[#This Row],[ILOŚĆ]]*Tabela1[[#This Row],[CENA JEDNOSTKOWA NETTO]])</calculatedColumnFormula>
    </tableColumn>
    <tableColumn id="10" name="WARTOSC BRUTTO" dataDxfId="1">
      <calculatedColumnFormula>Tabela1[[#This Row],[WARTOŚĆ NETTO]]*Tabela1[[#This Row],[Kolumna3]]</calculatedColumnFormula>
    </tableColumn>
    <tableColumn id="6" name="UWAGI" dataDxfId="0"/>
    <tableColumn id="7" name="DODATEK "/>
    <tableColumn id="8" name="Obmiar powykonawczy"/>
    <tableColumn id="11" name="Kolumna3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6"/>
  <sheetViews>
    <sheetView tabSelected="1" topLeftCell="A34" workbookViewId="0">
      <selection activeCell="J58" sqref="J58"/>
    </sheetView>
  </sheetViews>
  <sheetFormatPr defaultRowHeight="14.25"/>
  <cols>
    <col min="1" max="1" width="43.875" customWidth="1"/>
    <col min="2" max="2" width="9.125" customWidth="1"/>
    <col min="3" max="3" width="6.5" customWidth="1"/>
    <col min="4" max="4" width="9.375" customWidth="1"/>
    <col min="5" max="5" width="8.625" hidden="1" customWidth="1"/>
    <col min="6" max="6" width="12" customWidth="1"/>
    <col min="7" max="7" width="11.75" customWidth="1"/>
    <col min="8" max="8" width="17" hidden="1" customWidth="1"/>
    <col min="9" max="9" width="0" hidden="1" customWidth="1"/>
    <col min="10" max="10" width="9.5" customWidth="1"/>
    <col min="11" max="11" width="0" hidden="1" customWidth="1"/>
  </cols>
  <sheetData>
    <row r="2" spans="1:11" ht="20.25">
      <c r="B2" s="1" t="s">
        <v>0</v>
      </c>
    </row>
    <row r="8" spans="1:11" ht="57">
      <c r="A8" s="3" t="s">
        <v>4</v>
      </c>
      <c r="B8" s="4" t="s">
        <v>1</v>
      </c>
      <c r="C8" s="3" t="s">
        <v>2</v>
      </c>
      <c r="D8" s="4" t="s">
        <v>45</v>
      </c>
      <c r="E8" s="4" t="s">
        <v>43</v>
      </c>
      <c r="F8" s="4" t="s">
        <v>44</v>
      </c>
      <c r="G8" s="4" t="s">
        <v>46</v>
      </c>
      <c r="H8" s="3" t="s">
        <v>3</v>
      </c>
      <c r="I8" t="s">
        <v>48</v>
      </c>
      <c r="J8" s="19" t="s">
        <v>59</v>
      </c>
      <c r="K8" t="s">
        <v>42</v>
      </c>
    </row>
    <row r="9" spans="1:11" ht="50.25" customHeight="1">
      <c r="A9" s="4" t="s">
        <v>9</v>
      </c>
      <c r="B9" s="3" t="s">
        <v>5</v>
      </c>
      <c r="C9" s="5">
        <v>1380</v>
      </c>
      <c r="D9" s="3">
        <v>0</v>
      </c>
      <c r="E9" s="3"/>
      <c r="F9" s="6">
        <f>SUM(Tabela1[[#This Row],[ILOŚĆ]]*Tabela1[[#This Row],[CENA JEDNOSTKOWA NETTO]])</f>
        <v>0</v>
      </c>
      <c r="G9" s="6">
        <f>Tabela1[[#This Row],[WARTOŚĆ NETTO]]*Tabela1[[#This Row],[Kolumna3]]</f>
        <v>0</v>
      </c>
      <c r="H9" s="7"/>
      <c r="K9">
        <v>1.23</v>
      </c>
    </row>
    <row r="10" spans="1:11" ht="65.25" customHeight="1">
      <c r="A10" s="4" t="s">
        <v>6</v>
      </c>
      <c r="B10" s="3" t="s">
        <v>5</v>
      </c>
      <c r="C10" s="8">
        <v>1380</v>
      </c>
      <c r="D10" s="3"/>
      <c r="E10" s="3"/>
      <c r="F10" s="6">
        <f>SUM(Tabela1[[#This Row],[ILOŚĆ]]*Tabela1[[#This Row],[CENA JEDNOSTKOWA NETTO]])</f>
        <v>0</v>
      </c>
      <c r="G10" s="6">
        <f>Tabela1[[#This Row],[WARTOŚĆ NETTO]]*Tabela1[[#This Row],[Kolumna3]]</f>
        <v>0</v>
      </c>
      <c r="H10" s="3"/>
    </row>
    <row r="11" spans="1:11">
      <c r="A11" s="3" t="s">
        <v>7</v>
      </c>
      <c r="B11" s="3" t="s">
        <v>5</v>
      </c>
      <c r="C11" s="5">
        <v>1400</v>
      </c>
      <c r="D11" s="3">
        <v>0</v>
      </c>
      <c r="E11" s="3"/>
      <c r="F11" s="6">
        <f>SUM(Tabela1[[#This Row],[ILOŚĆ]]*Tabela1[[#This Row],[CENA JEDNOSTKOWA NETTO]])</f>
        <v>0</v>
      </c>
      <c r="G11" s="6">
        <f>Tabela1[[#This Row],[WARTOŚĆ NETTO]]*Tabela1[[#This Row],[Kolumna3]]</f>
        <v>0</v>
      </c>
      <c r="H11" s="7"/>
      <c r="I11">
        <f>Tabela1[[#This Row],[ILOŚĆ]]*Tabela1[[#This Row],[ROBOCIZNA]]*Tabela1[[#This Row],[UWAGI]]</f>
        <v>0</v>
      </c>
      <c r="K11">
        <v>1.23</v>
      </c>
    </row>
    <row r="12" spans="1:11" ht="28.5">
      <c r="A12" s="4" t="s">
        <v>8</v>
      </c>
      <c r="B12" s="3" t="s">
        <v>5</v>
      </c>
      <c r="C12" s="5">
        <v>600</v>
      </c>
      <c r="D12" s="3">
        <v>0</v>
      </c>
      <c r="E12" s="3">
        <v>45</v>
      </c>
      <c r="F12" s="6">
        <f>SUM(Tabela1[[#This Row],[ILOŚĆ]]*Tabela1[[#This Row],[CENA JEDNOSTKOWA NETTO]])</f>
        <v>0</v>
      </c>
      <c r="G12" s="6">
        <f>Tabela1[[#This Row],[WARTOŚĆ NETTO]]*Tabela1[[#This Row],[Kolumna3]]</f>
        <v>0</v>
      </c>
      <c r="H12" s="9"/>
      <c r="K12">
        <v>1.23</v>
      </c>
    </row>
    <row r="13" spans="1:11" s="2" customFormat="1" ht="57">
      <c r="A13" s="10" t="s">
        <v>10</v>
      </c>
      <c r="B13" s="11" t="s">
        <v>11</v>
      </c>
      <c r="C13" s="12">
        <v>4</v>
      </c>
      <c r="D13" s="11">
        <v>0</v>
      </c>
      <c r="E13" s="11">
        <v>2070.75</v>
      </c>
      <c r="F13" s="13">
        <f>SUM(Tabela1[[#This Row],[ILOŚĆ]]*Tabela1[[#This Row],[CENA JEDNOSTKOWA NETTO]])</f>
        <v>0</v>
      </c>
      <c r="G13" s="13">
        <f>Tabela1[[#This Row],[WARTOŚĆ NETTO]]*Tabela1[[#This Row],[Kolumna3]]</f>
        <v>0</v>
      </c>
      <c r="H13" s="11"/>
      <c r="K13" s="2">
        <v>1.23</v>
      </c>
    </row>
    <row r="14" spans="1:11" ht="42.75">
      <c r="A14" s="4" t="s">
        <v>12</v>
      </c>
      <c r="B14" s="3" t="s">
        <v>11</v>
      </c>
      <c r="C14" s="5">
        <v>4</v>
      </c>
      <c r="D14" s="3">
        <v>0</v>
      </c>
      <c r="E14" s="3">
        <v>225</v>
      </c>
      <c r="F14" s="6">
        <f>SUM(Tabela1[[#This Row],[ILOŚĆ]]*Tabela1[[#This Row],[CENA JEDNOSTKOWA NETTO]])</f>
        <v>0</v>
      </c>
      <c r="G14" s="6">
        <f>Tabela1[[#This Row],[WARTOŚĆ NETTO]]*Tabela1[[#This Row],[Kolumna3]]</f>
        <v>0</v>
      </c>
      <c r="H14" s="7"/>
      <c r="K14">
        <v>1.23</v>
      </c>
    </row>
    <row r="15" spans="1:11" ht="42.75">
      <c r="A15" s="4" t="s">
        <v>13</v>
      </c>
      <c r="B15" s="3" t="s">
        <v>5</v>
      </c>
      <c r="C15" s="5">
        <v>390</v>
      </c>
      <c r="D15" s="3">
        <v>0</v>
      </c>
      <c r="E15" s="3">
        <v>30</v>
      </c>
      <c r="F15" s="6">
        <f>SUM(Tabela1[[#This Row],[ILOŚĆ]]*Tabela1[[#This Row],[CENA JEDNOSTKOWA NETTO]])</f>
        <v>0</v>
      </c>
      <c r="G15" s="6">
        <f>Tabela1[[#This Row],[WARTOŚĆ NETTO]]*Tabela1[[#This Row],[Kolumna3]]</f>
        <v>0</v>
      </c>
      <c r="H15" s="3"/>
      <c r="K15">
        <v>1.23</v>
      </c>
    </row>
    <row r="16" spans="1:11" ht="28.5">
      <c r="A16" s="4" t="s">
        <v>25</v>
      </c>
      <c r="B16" s="3" t="s">
        <v>5</v>
      </c>
      <c r="C16" s="5">
        <v>1355</v>
      </c>
      <c r="D16" s="3">
        <v>0</v>
      </c>
      <c r="E16" s="3">
        <v>35</v>
      </c>
      <c r="F16" s="6">
        <f>SUM(Tabela1[[#This Row],[ILOŚĆ]]*Tabela1[[#This Row],[CENA JEDNOSTKOWA NETTO]])</f>
        <v>0</v>
      </c>
      <c r="G16" s="6">
        <f>Tabela1[[#This Row],[WARTOŚĆ NETTO]]*Tabela1[[#This Row],[Kolumna3]]</f>
        <v>0</v>
      </c>
      <c r="H16" s="4" t="s">
        <v>54</v>
      </c>
      <c r="K16">
        <v>1.23</v>
      </c>
    </row>
    <row r="17" spans="1:11">
      <c r="A17" s="4" t="s">
        <v>47</v>
      </c>
      <c r="B17" s="3" t="s">
        <v>5</v>
      </c>
      <c r="C17" s="5">
        <v>90</v>
      </c>
      <c r="D17" s="3">
        <v>0</v>
      </c>
      <c r="E17" s="3">
        <v>35</v>
      </c>
      <c r="F17" s="6">
        <f>SUM(Tabela1[[#This Row],[ILOŚĆ]]*Tabela1[[#This Row],[CENA JEDNOSTKOWA NETTO]])</f>
        <v>0</v>
      </c>
      <c r="G17" s="6">
        <f>Tabela1[[#This Row],[WARTOŚĆ NETTO]]*Tabela1[[#This Row],[Kolumna3]]</f>
        <v>0</v>
      </c>
      <c r="H17" s="4"/>
      <c r="K17">
        <v>1.23</v>
      </c>
    </row>
    <row r="18" spans="1:11" ht="28.5">
      <c r="A18" s="4" t="s">
        <v>26</v>
      </c>
      <c r="B18" s="3" t="s">
        <v>5</v>
      </c>
      <c r="C18" s="5">
        <v>2100</v>
      </c>
      <c r="D18" s="3">
        <v>0</v>
      </c>
      <c r="E18" s="3">
        <v>25</v>
      </c>
      <c r="F18" s="6">
        <f>SUM(Tabela1[[#This Row],[ILOŚĆ]]*Tabela1[[#This Row],[CENA JEDNOSTKOWA NETTO]])</f>
        <v>0</v>
      </c>
      <c r="G18" s="6">
        <f>Tabela1[[#This Row],[WARTOŚĆ NETTO]]*Tabela1[[#This Row],[Kolumna3]]</f>
        <v>0</v>
      </c>
      <c r="H18" s="14"/>
      <c r="K18">
        <v>1.23</v>
      </c>
    </row>
    <row r="19" spans="1:11" ht="85.5">
      <c r="A19" s="4" t="s">
        <v>60</v>
      </c>
      <c r="B19" s="3" t="s">
        <v>11</v>
      </c>
      <c r="C19" s="8">
        <v>93</v>
      </c>
      <c r="D19" s="15">
        <v>0</v>
      </c>
      <c r="E19" s="15"/>
      <c r="F19" s="6">
        <f>SUM(Tabela1[[#This Row],[ILOŚĆ]]*Tabela1[[#This Row],[CENA JEDNOSTKOWA NETTO]])</f>
        <v>0</v>
      </c>
      <c r="G19" s="6">
        <f>Tabela1[[#This Row],[WARTOŚĆ NETTO]]*Tabela1[[#This Row],[Kolumna3]]</f>
        <v>0</v>
      </c>
      <c r="H19" s="20" t="s">
        <v>65</v>
      </c>
      <c r="K19">
        <v>1.23</v>
      </c>
    </row>
    <row r="20" spans="1:11" ht="28.5">
      <c r="A20" s="4" t="s">
        <v>23</v>
      </c>
      <c r="B20" s="3" t="s">
        <v>11</v>
      </c>
      <c r="C20" s="8">
        <v>28</v>
      </c>
      <c r="D20" s="15">
        <v>0</v>
      </c>
      <c r="E20" s="15"/>
      <c r="F20" s="6">
        <f>SUM(Tabela1[[#This Row],[ILOŚĆ]]*Tabela1[[#This Row],[CENA JEDNOSTKOWA NETTO]])</f>
        <v>0</v>
      </c>
      <c r="G20" s="6">
        <f>Tabela1[[#This Row],[WARTOŚĆ NETTO]]*Tabela1[[#This Row],[Kolumna3]]</f>
        <v>0</v>
      </c>
      <c r="H20" s="3"/>
      <c r="K20">
        <v>1.23</v>
      </c>
    </row>
    <row r="21" spans="1:11" ht="28.5">
      <c r="A21" s="4" t="s">
        <v>24</v>
      </c>
      <c r="B21" s="3" t="s">
        <v>11</v>
      </c>
      <c r="C21" s="8">
        <v>21</v>
      </c>
      <c r="D21" s="15">
        <v>0</v>
      </c>
      <c r="E21" s="15"/>
      <c r="F21" s="6">
        <f>SUM(Tabela1[[#This Row],[ILOŚĆ]]*Tabela1[[#This Row],[CENA JEDNOSTKOWA NETTO]])</f>
        <v>0</v>
      </c>
      <c r="G21" s="6">
        <f>Tabela1[[#This Row],[WARTOŚĆ NETTO]]*Tabela1[[#This Row],[Kolumna3]]</f>
        <v>0</v>
      </c>
      <c r="H21" s="14"/>
      <c r="K21">
        <v>1.23</v>
      </c>
    </row>
    <row r="22" spans="1:11" s="2" customFormat="1" ht="28.5">
      <c r="A22" s="10" t="s">
        <v>63</v>
      </c>
      <c r="B22" s="11" t="s">
        <v>11</v>
      </c>
      <c r="C22" s="16">
        <v>2</v>
      </c>
      <c r="D22" s="17">
        <v>0</v>
      </c>
      <c r="E22" s="17"/>
      <c r="F22" s="13">
        <f>SUM(Tabela1[[#This Row],[ILOŚĆ]]*Tabela1[[#This Row],[CENA JEDNOSTKOWA NETTO]])</f>
        <v>0</v>
      </c>
      <c r="G22" s="13">
        <f>Tabela1[[#This Row],[WARTOŚĆ NETTO]]*Tabela1[[#This Row],[Kolumna3]]</f>
        <v>0</v>
      </c>
      <c r="H22" s="11"/>
      <c r="K22" s="2">
        <v>1.23</v>
      </c>
    </row>
    <row r="23" spans="1:11" s="2" customFormat="1" ht="28.5">
      <c r="A23" s="10" t="s">
        <v>62</v>
      </c>
      <c r="B23" s="11" t="s">
        <v>11</v>
      </c>
      <c r="C23" s="16">
        <v>2</v>
      </c>
      <c r="D23" s="11">
        <v>0</v>
      </c>
      <c r="E23" s="11"/>
      <c r="F23" s="13">
        <f>SUM(Tabela1[[#This Row],[ILOŚĆ]]*Tabela1[[#This Row],[CENA JEDNOSTKOWA NETTO]])</f>
        <v>0</v>
      </c>
      <c r="G23" s="13">
        <f>Tabela1[[#This Row],[WARTOŚĆ NETTO]]*Tabela1[[#This Row],[Kolumna3]]</f>
        <v>0</v>
      </c>
      <c r="H23" s="11"/>
      <c r="K23" s="2">
        <v>1.23</v>
      </c>
    </row>
    <row r="24" spans="1:11" ht="28.5">
      <c r="A24" s="10" t="s">
        <v>61</v>
      </c>
      <c r="B24" s="11" t="s">
        <v>11</v>
      </c>
      <c r="C24" s="16">
        <v>2</v>
      </c>
      <c r="D24" s="11">
        <v>0</v>
      </c>
      <c r="E24" s="11"/>
      <c r="F24" s="13">
        <f>SUM(Tabela1[[#This Row],[ILOŚĆ]]*Tabela1[[#This Row],[CENA JEDNOSTKOWA NETTO]])</f>
        <v>0</v>
      </c>
      <c r="G24" s="13">
        <f>Tabela1[[#This Row],[WARTOŚĆ NETTO]]*Tabela1[[#This Row],[Kolumna3]]</f>
        <v>0</v>
      </c>
      <c r="H24" s="11"/>
      <c r="I24" s="2"/>
      <c r="J24" s="2"/>
      <c r="K24" s="2">
        <v>1.23</v>
      </c>
    </row>
    <row r="25" spans="1:11" ht="28.5">
      <c r="A25" s="4" t="s">
        <v>55</v>
      </c>
      <c r="B25" s="3" t="s">
        <v>11</v>
      </c>
      <c r="C25" s="3">
        <v>1</v>
      </c>
      <c r="D25" s="3">
        <v>0</v>
      </c>
      <c r="E25" s="3">
        <v>690.25</v>
      </c>
      <c r="F25" s="6">
        <f>SUM(Tabela1[[#This Row],[ILOŚĆ]]*Tabela1[[#This Row],[CENA JEDNOSTKOWA NETTO]])</f>
        <v>0</v>
      </c>
      <c r="G25" s="6">
        <f>Tabela1[[#This Row],[WARTOŚĆ NETTO]]*Tabela1[[#This Row],[Kolumna3]]</f>
        <v>0</v>
      </c>
      <c r="H25" s="3"/>
      <c r="K25">
        <v>1.23</v>
      </c>
    </row>
    <row r="26" spans="1:11">
      <c r="A26" s="4" t="s">
        <v>56</v>
      </c>
      <c r="B26" s="3" t="s">
        <v>11</v>
      </c>
      <c r="C26" s="3">
        <v>3</v>
      </c>
      <c r="D26" s="3">
        <v>0</v>
      </c>
      <c r="E26" s="3">
        <v>1107</v>
      </c>
      <c r="F26" s="6">
        <f>SUM(Tabela1[[#This Row],[ILOŚĆ]]*Tabela1[[#This Row],[CENA JEDNOSTKOWA NETTO]])</f>
        <v>0</v>
      </c>
      <c r="G26" s="6">
        <f>Tabela1[[#This Row],[WARTOŚĆ NETTO]]*Tabela1[[#This Row],[Kolumna3]]</f>
        <v>0</v>
      </c>
      <c r="H26" s="3"/>
      <c r="K26">
        <v>1.23</v>
      </c>
    </row>
    <row r="27" spans="1:11">
      <c r="A27" s="4" t="s">
        <v>57</v>
      </c>
      <c r="B27" s="3" t="s">
        <v>11</v>
      </c>
      <c r="C27" s="3">
        <v>2</v>
      </c>
      <c r="D27" s="3">
        <v>0</v>
      </c>
      <c r="E27" s="3">
        <v>738</v>
      </c>
      <c r="F27" s="6">
        <f>SUM(Tabela1[[#This Row],[ILOŚĆ]]*Tabela1[[#This Row],[CENA JEDNOSTKOWA NETTO]])</f>
        <v>0</v>
      </c>
      <c r="G27" s="6">
        <f>Tabela1[[#This Row],[WARTOŚĆ NETTO]]*Tabela1[[#This Row],[Kolumna3]]</f>
        <v>0</v>
      </c>
      <c r="H27" s="3"/>
      <c r="K27">
        <v>1.23</v>
      </c>
    </row>
    <row r="28" spans="1:11" ht="28.5">
      <c r="A28" s="4" t="s">
        <v>14</v>
      </c>
      <c r="B28" s="3" t="s">
        <v>5</v>
      </c>
      <c r="C28" s="5">
        <v>300</v>
      </c>
      <c r="D28" s="3">
        <v>0</v>
      </c>
      <c r="E28" s="3">
        <v>25</v>
      </c>
      <c r="F28" s="6">
        <f>SUM(Tabela1[[#This Row],[ILOŚĆ]]*Tabela1[[#This Row],[CENA JEDNOSTKOWA NETTO]])</f>
        <v>0</v>
      </c>
      <c r="G28" s="6">
        <f>Tabela1[[#This Row],[WARTOŚĆ NETTO]]*Tabela1[[#This Row],[Kolumna3]]</f>
        <v>0</v>
      </c>
      <c r="H28" s="3"/>
      <c r="K28">
        <v>1.23</v>
      </c>
    </row>
    <row r="29" spans="1:11">
      <c r="A29" s="4" t="s">
        <v>37</v>
      </c>
      <c r="B29" s="3" t="s">
        <v>5</v>
      </c>
      <c r="C29" s="5"/>
      <c r="D29" s="3"/>
      <c r="E29" s="3"/>
      <c r="F29" s="6">
        <f>SUM(Tabela1[[#This Row],[ILOŚĆ]]*Tabela1[[#This Row],[CENA JEDNOSTKOWA NETTO]])</f>
        <v>0</v>
      </c>
      <c r="G29" s="6">
        <f>Tabela1[[#This Row],[WARTOŚĆ NETTO]]*Tabela1[[#This Row],[Kolumna3]]</f>
        <v>0</v>
      </c>
      <c r="H29" s="3"/>
    </row>
    <row r="30" spans="1:11">
      <c r="A30" s="4" t="s">
        <v>38</v>
      </c>
      <c r="B30" s="3"/>
      <c r="C30" s="5">
        <v>300</v>
      </c>
      <c r="D30" s="3">
        <v>0</v>
      </c>
      <c r="E30" s="3">
        <v>11</v>
      </c>
      <c r="F30" s="6">
        <f>SUM(Tabela1[[#This Row],[ILOŚĆ]]*Tabela1[[#This Row],[CENA JEDNOSTKOWA NETTO]])</f>
        <v>0</v>
      </c>
      <c r="G30" s="6">
        <f>Tabela1[[#This Row],[WARTOŚĆ NETTO]]*Tabela1[[#This Row],[Kolumna3]]</f>
        <v>0</v>
      </c>
      <c r="H30" s="3"/>
      <c r="K30">
        <v>1.23</v>
      </c>
    </row>
    <row r="31" spans="1:11" s="2" customFormat="1">
      <c r="A31" s="4" t="s">
        <v>39</v>
      </c>
      <c r="B31" s="3"/>
      <c r="C31" s="5">
        <v>300</v>
      </c>
      <c r="D31" s="3">
        <v>0</v>
      </c>
      <c r="E31" s="3">
        <v>12</v>
      </c>
      <c r="F31" s="6">
        <f>SUM(Tabela1[[#This Row],[ILOŚĆ]]*Tabela1[[#This Row],[CENA JEDNOSTKOWA NETTO]])</f>
        <v>0</v>
      </c>
      <c r="G31" s="6">
        <f>Tabela1[[#This Row],[WARTOŚĆ NETTO]]*Tabela1[[#This Row],[Kolumna3]]</f>
        <v>0</v>
      </c>
      <c r="H31" s="3"/>
      <c r="I31"/>
      <c r="J31"/>
      <c r="K31">
        <v>1.23</v>
      </c>
    </row>
    <row r="32" spans="1:11" ht="28.5">
      <c r="A32" s="10" t="s">
        <v>15</v>
      </c>
      <c r="B32" s="11" t="s">
        <v>5</v>
      </c>
      <c r="C32" s="12">
        <v>205</v>
      </c>
      <c r="D32" s="11">
        <v>0</v>
      </c>
      <c r="E32" s="11">
        <v>25</v>
      </c>
      <c r="F32" s="13">
        <f>SUM(Tabela1[[#This Row],[ILOŚĆ]]*Tabela1[[#This Row],[CENA JEDNOSTKOWA NETTO]])</f>
        <v>0</v>
      </c>
      <c r="G32" s="13">
        <f>Tabela1[[#This Row],[WARTOŚĆ NETTO]]*Tabela1[[#This Row],[Kolumna3]]</f>
        <v>0</v>
      </c>
      <c r="H32" s="11"/>
      <c r="I32" s="2"/>
      <c r="J32" s="2"/>
      <c r="K32" s="2">
        <v>1.23</v>
      </c>
    </row>
    <row r="33" spans="1:11" ht="28.5">
      <c r="A33" s="4" t="s">
        <v>16</v>
      </c>
      <c r="B33" s="3" t="s">
        <v>5</v>
      </c>
      <c r="C33" s="5">
        <v>230</v>
      </c>
      <c r="D33" s="11">
        <v>0</v>
      </c>
      <c r="E33" s="3">
        <v>15</v>
      </c>
      <c r="F33" s="6">
        <f>SUM(Tabela1[[#This Row],[ILOŚĆ]]*Tabela1[[#This Row],[CENA JEDNOSTKOWA NETTO]])</f>
        <v>0</v>
      </c>
      <c r="G33" s="6">
        <f>Tabela1[[#This Row],[WARTOŚĆ NETTO]]*Tabela1[[#This Row],[Kolumna3]]</f>
        <v>0</v>
      </c>
      <c r="H33" s="3"/>
      <c r="K33">
        <v>1.23</v>
      </c>
    </row>
    <row r="34" spans="1:11" ht="28.5">
      <c r="A34" s="4" t="s">
        <v>17</v>
      </c>
      <c r="B34" s="3" t="s">
        <v>5</v>
      </c>
      <c r="C34" s="5">
        <v>1300</v>
      </c>
      <c r="D34" s="3">
        <v>0</v>
      </c>
      <c r="E34" s="3">
        <v>20</v>
      </c>
      <c r="F34" s="6">
        <f>SUM(Tabela1[[#This Row],[ILOŚĆ]]*Tabela1[[#This Row],[CENA JEDNOSTKOWA NETTO]])</f>
        <v>0</v>
      </c>
      <c r="G34" s="6">
        <f>Tabela1[[#This Row],[WARTOŚĆ NETTO]]*Tabela1[[#This Row],[Kolumna3]]</f>
        <v>0</v>
      </c>
      <c r="H34" s="3"/>
      <c r="K34">
        <v>1.23</v>
      </c>
    </row>
    <row r="35" spans="1:11">
      <c r="A35" s="4" t="s">
        <v>40</v>
      </c>
      <c r="B35" s="3" t="s">
        <v>5</v>
      </c>
      <c r="C35" s="5">
        <v>300</v>
      </c>
      <c r="D35" s="3">
        <v>0</v>
      </c>
      <c r="E35" s="3">
        <v>30</v>
      </c>
      <c r="F35" s="6">
        <f>SUM(Tabela1[[#This Row],[ILOŚĆ]]*Tabela1[[#This Row],[CENA JEDNOSTKOWA NETTO]])</f>
        <v>0</v>
      </c>
      <c r="G35" s="6">
        <f>Tabela1[[#This Row],[WARTOŚĆ NETTO]]*Tabela1[[#This Row],[Kolumna3]]</f>
        <v>0</v>
      </c>
      <c r="H35" s="3"/>
      <c r="K35">
        <v>1.23</v>
      </c>
    </row>
    <row r="36" spans="1:11" ht="28.5">
      <c r="A36" s="4" t="s">
        <v>18</v>
      </c>
      <c r="B36" s="3" t="s">
        <v>11</v>
      </c>
      <c r="C36" s="3">
        <v>80</v>
      </c>
      <c r="D36" s="11">
        <v>0</v>
      </c>
      <c r="E36" s="3">
        <v>10</v>
      </c>
      <c r="F36" s="6">
        <f>SUM(Tabela1[[#This Row],[ILOŚĆ]]*Tabela1[[#This Row],[CENA JEDNOSTKOWA NETTO]])</f>
        <v>0</v>
      </c>
      <c r="G36" s="6">
        <f>Tabela1[[#This Row],[WARTOŚĆ NETTO]]*Tabela1[[#This Row],[Kolumna3]]</f>
        <v>0</v>
      </c>
      <c r="H36" s="7"/>
      <c r="K36">
        <v>1.23</v>
      </c>
    </row>
    <row r="37" spans="1:11" ht="42.75">
      <c r="A37" s="4" t="s">
        <v>19</v>
      </c>
      <c r="B37" s="3" t="s">
        <v>11</v>
      </c>
      <c r="C37" s="3">
        <v>30</v>
      </c>
      <c r="D37" s="3">
        <v>0</v>
      </c>
      <c r="E37" s="3"/>
      <c r="F37" s="6">
        <f>SUM(Tabela1[[#This Row],[ILOŚĆ]]*Tabela1[[#This Row],[CENA JEDNOSTKOWA NETTO]])</f>
        <v>0</v>
      </c>
      <c r="G37" s="6">
        <f>Tabela1[[#This Row],[WARTOŚĆ NETTO]]*Tabela1[[#This Row],[Kolumna3]]</f>
        <v>0</v>
      </c>
      <c r="H37" s="7"/>
      <c r="K37">
        <v>1.23</v>
      </c>
    </row>
    <row r="38" spans="1:11" ht="42.75">
      <c r="A38" s="4" t="s">
        <v>20</v>
      </c>
      <c r="B38" s="3" t="s">
        <v>11</v>
      </c>
      <c r="C38" s="3">
        <v>6</v>
      </c>
      <c r="D38" s="3">
        <v>0</v>
      </c>
      <c r="E38" s="3"/>
      <c r="F38" s="6">
        <f>SUM(Tabela1[[#This Row],[ILOŚĆ]]*Tabela1[[#This Row],[CENA JEDNOSTKOWA NETTO]])</f>
        <v>0</v>
      </c>
      <c r="G38" s="6">
        <f>Tabela1[[#This Row],[WARTOŚĆ NETTO]]*Tabela1[[#This Row],[Kolumna3]]</f>
        <v>0</v>
      </c>
      <c r="H38" s="7"/>
      <c r="K38">
        <v>1.23</v>
      </c>
    </row>
    <row r="39" spans="1:11" ht="42.75">
      <c r="A39" s="4" t="s">
        <v>21</v>
      </c>
      <c r="B39" s="3" t="s">
        <v>11</v>
      </c>
      <c r="C39" s="3">
        <v>4</v>
      </c>
      <c r="D39" s="3">
        <v>0</v>
      </c>
      <c r="E39" s="3"/>
      <c r="F39" s="6">
        <f>SUM(Tabela1[[#This Row],[ILOŚĆ]]*Tabela1[[#This Row],[CENA JEDNOSTKOWA NETTO]])</f>
        <v>0</v>
      </c>
      <c r="G39" s="6">
        <f>Tabela1[[#This Row],[WARTOŚĆ NETTO]]*Tabela1[[#This Row],[Kolumna3]]</f>
        <v>0</v>
      </c>
      <c r="H39" s="7"/>
      <c r="K39">
        <v>1.23</v>
      </c>
    </row>
    <row r="40" spans="1:11" ht="42.75">
      <c r="A40" s="4" t="s">
        <v>41</v>
      </c>
      <c r="B40" s="3" t="s">
        <v>5</v>
      </c>
      <c r="C40" s="18">
        <v>130</v>
      </c>
      <c r="D40" s="3">
        <v>0</v>
      </c>
      <c r="E40" s="3">
        <v>30</v>
      </c>
      <c r="F40" s="6">
        <f>SUM(Tabela1[[#This Row],[ILOŚĆ]]*Tabela1[[#This Row],[CENA JEDNOSTKOWA NETTO]])</f>
        <v>0</v>
      </c>
      <c r="G40" s="6">
        <f>Tabela1[[#This Row],[WARTOŚĆ NETTO]]*Tabela1[[#This Row],[Kolumna3]]</f>
        <v>0</v>
      </c>
      <c r="H40" s="3"/>
      <c r="K40">
        <v>1.23</v>
      </c>
    </row>
    <row r="41" spans="1:11" ht="28.5">
      <c r="A41" s="4" t="s">
        <v>22</v>
      </c>
      <c r="B41" s="3" t="s">
        <v>5</v>
      </c>
      <c r="C41" s="5">
        <v>530</v>
      </c>
      <c r="D41" s="3">
        <v>0</v>
      </c>
      <c r="E41" s="3">
        <v>35</v>
      </c>
      <c r="F41" s="6">
        <f>SUM(Tabela1[[#This Row],[ILOŚĆ]]*Tabela1[[#This Row],[CENA JEDNOSTKOWA NETTO]])</f>
        <v>0</v>
      </c>
      <c r="G41" s="6">
        <f>Tabela1[[#This Row],[WARTOŚĆ NETTO]]*Tabela1[[#This Row],[Kolumna3]]</f>
        <v>0</v>
      </c>
      <c r="H41" s="3"/>
      <c r="K41">
        <v>1.23</v>
      </c>
    </row>
    <row r="42" spans="1:11" ht="71.25">
      <c r="A42" s="4" t="s">
        <v>58</v>
      </c>
      <c r="B42" s="3" t="s">
        <v>5</v>
      </c>
      <c r="C42" s="5">
        <v>175</v>
      </c>
      <c r="D42" s="3">
        <v>0</v>
      </c>
      <c r="E42" s="3">
        <v>50</v>
      </c>
      <c r="F42" s="6">
        <f>SUM(Tabela1[[#This Row],[ILOŚĆ]]*Tabela1[[#This Row],[CENA JEDNOSTKOWA NETTO]])</f>
        <v>0</v>
      </c>
      <c r="G42" s="6">
        <f>Tabela1[[#This Row],[WARTOŚĆ NETTO]]*Tabela1[[#This Row],[Kolumna3]]</f>
        <v>0</v>
      </c>
      <c r="H42" s="20" t="s">
        <v>64</v>
      </c>
      <c r="K42">
        <v>1.23</v>
      </c>
    </row>
    <row r="43" spans="1:11" ht="28.5">
      <c r="A43" s="4" t="s">
        <v>68</v>
      </c>
      <c r="B43" s="3" t="s">
        <v>11</v>
      </c>
      <c r="C43" s="3">
        <v>1</v>
      </c>
      <c r="D43" s="3">
        <v>0</v>
      </c>
      <c r="E43" s="3">
        <v>5386.96</v>
      </c>
      <c r="F43" s="6">
        <f>SUM(Tabela1[[#This Row],[ILOŚĆ]]*Tabela1[[#This Row],[CENA JEDNOSTKOWA NETTO]])</f>
        <v>0</v>
      </c>
      <c r="G43" s="6">
        <f>Tabela1[[#This Row],[WARTOŚĆ NETTO]]*Tabela1[[#This Row],[Kolumna3]]</f>
        <v>0</v>
      </c>
      <c r="H43" s="7"/>
      <c r="K43">
        <v>1.23</v>
      </c>
    </row>
    <row r="44" spans="1:11" ht="28.5">
      <c r="A44" s="4" t="s">
        <v>28</v>
      </c>
      <c r="B44" s="3" t="s">
        <v>11</v>
      </c>
      <c r="C44" s="3">
        <v>4</v>
      </c>
      <c r="D44" s="3">
        <v>0</v>
      </c>
      <c r="E44" s="3"/>
      <c r="F44" s="6">
        <f>Tabela1[[#This Row],[ILOŚĆ]]*Tabela1[[#This Row],[CENA JEDNOSTKOWA NETTO]]</f>
        <v>0</v>
      </c>
      <c r="G44" s="6">
        <f>Tabela1[[#This Row],[WARTOŚĆ NETTO]]*Tabela1[[#This Row],[Kolumna3]]</f>
        <v>0</v>
      </c>
      <c r="H44" s="3"/>
      <c r="K44">
        <v>1.23</v>
      </c>
    </row>
    <row r="45" spans="1:11">
      <c r="A45" s="4" t="s">
        <v>30</v>
      </c>
      <c r="B45" s="3" t="s">
        <v>5</v>
      </c>
      <c r="C45" s="3">
        <v>387</v>
      </c>
      <c r="D45" s="3">
        <v>0</v>
      </c>
      <c r="E45" s="3">
        <v>35</v>
      </c>
      <c r="F45" s="6">
        <f>SUM(Tabela1[[#This Row],[ILOŚĆ]]*Tabela1[[#This Row],[CENA JEDNOSTKOWA NETTO]])</f>
        <v>0</v>
      </c>
      <c r="G45" s="6">
        <f>Tabela1[[#This Row],[WARTOŚĆ NETTO]]*Tabela1[[#This Row],[Kolumna3]]</f>
        <v>0</v>
      </c>
      <c r="H45" s="3"/>
      <c r="K45">
        <v>1.23</v>
      </c>
    </row>
    <row r="46" spans="1:11">
      <c r="A46" s="4" t="s">
        <v>53</v>
      </c>
      <c r="B46" s="3" t="s">
        <v>11</v>
      </c>
      <c r="C46" s="3">
        <v>1</v>
      </c>
      <c r="D46" s="3">
        <v>0</v>
      </c>
      <c r="E46" s="3">
        <v>13135</v>
      </c>
      <c r="F46" s="6">
        <f>SUM(Tabela1[[#This Row],[ILOŚĆ]]*Tabela1[[#This Row],[CENA JEDNOSTKOWA NETTO]])</f>
        <v>0</v>
      </c>
      <c r="G46" s="6">
        <f>Tabela1[[#This Row],[WARTOŚĆ NETTO]]*Tabela1[[#This Row],[Kolumna3]]</f>
        <v>0</v>
      </c>
      <c r="H46" s="7"/>
      <c r="I46">
        <f>Tabela1[[#This Row],[ROBOCIZNA]]*Tabela1[[#This Row],[UWAGI]]</f>
        <v>0</v>
      </c>
      <c r="K46">
        <v>1.23</v>
      </c>
    </row>
    <row r="47" spans="1:11">
      <c r="A47" s="4" t="s">
        <v>52</v>
      </c>
      <c r="B47" s="3" t="s">
        <v>11</v>
      </c>
      <c r="C47" s="3">
        <v>1</v>
      </c>
      <c r="D47" s="3">
        <v>0</v>
      </c>
      <c r="E47" s="3">
        <v>5594.08</v>
      </c>
      <c r="F47" s="6">
        <f>SUM(Tabela1[[#This Row],[ILOŚĆ]]*Tabela1[[#This Row],[CENA JEDNOSTKOWA NETTO]])</f>
        <v>0</v>
      </c>
      <c r="G47" s="6">
        <f>Tabela1[[#This Row],[WARTOŚĆ NETTO]]*Tabela1[[#This Row],[Kolumna3]]</f>
        <v>0</v>
      </c>
      <c r="H47" s="7"/>
      <c r="I47">
        <f>Tabela1[[#This Row],[ROBOCIZNA]]*Tabela1[[#This Row],[UWAGI]]</f>
        <v>0</v>
      </c>
      <c r="K47">
        <v>1.23</v>
      </c>
    </row>
    <row r="48" spans="1:11">
      <c r="A48" s="4" t="s">
        <v>29</v>
      </c>
      <c r="B48" s="3" t="s">
        <v>5</v>
      </c>
      <c r="C48" s="3">
        <v>225</v>
      </c>
      <c r="D48" s="3">
        <v>0</v>
      </c>
      <c r="E48" s="3">
        <v>18</v>
      </c>
      <c r="F48" s="6">
        <f>SUM(Tabela1[[#This Row],[ILOŚĆ]]*Tabela1[[#This Row],[CENA JEDNOSTKOWA NETTO]])</f>
        <v>0</v>
      </c>
      <c r="G48" s="6">
        <f>Tabela1[[#This Row],[WARTOŚĆ NETTO]]*Tabela1[[#This Row],[Kolumna3]]</f>
        <v>0</v>
      </c>
      <c r="H48" s="3"/>
      <c r="K48">
        <v>1.23</v>
      </c>
    </row>
    <row r="49" spans="1:11">
      <c r="A49" s="4" t="s">
        <v>36</v>
      </c>
      <c r="B49" s="3" t="s">
        <v>27</v>
      </c>
      <c r="C49" s="3">
        <v>52</v>
      </c>
      <c r="D49" s="3">
        <v>0</v>
      </c>
      <c r="E49" s="3">
        <v>35</v>
      </c>
      <c r="F49" s="6">
        <f>SUM(Tabela1[[#This Row],[ILOŚĆ]]*Tabela1[[#This Row],[CENA JEDNOSTKOWA NETTO]])</f>
        <v>0</v>
      </c>
      <c r="G49" s="6">
        <f>Tabela1[[#This Row],[WARTOŚĆ NETTO]]*Tabela1[[#This Row],[Kolumna3]]</f>
        <v>0</v>
      </c>
      <c r="H49" s="3"/>
      <c r="K49">
        <v>1.23</v>
      </c>
    </row>
    <row r="50" spans="1:11">
      <c r="A50" s="4" t="s">
        <v>31</v>
      </c>
      <c r="B50" s="3"/>
      <c r="C50" s="3"/>
      <c r="D50" s="3"/>
      <c r="E50" s="3"/>
      <c r="F50" s="6">
        <f>SUM(Tabela1[[#This Row],[ILOŚĆ]]*Tabela1[[#This Row],[CENA JEDNOSTKOWA NETTO]])</f>
        <v>0</v>
      </c>
      <c r="G50" s="6">
        <f>Tabela1[[#This Row],[WARTOŚĆ NETTO]]*Tabela1[[#This Row],[Kolumna3]]</f>
        <v>0</v>
      </c>
      <c r="H50" s="3"/>
    </row>
    <row r="51" spans="1:11">
      <c r="A51" s="4" t="s">
        <v>32</v>
      </c>
      <c r="B51" s="3" t="s">
        <v>5</v>
      </c>
      <c r="C51" s="3">
        <v>110</v>
      </c>
      <c r="D51" s="3">
        <v>0</v>
      </c>
      <c r="E51" s="3">
        <v>35</v>
      </c>
      <c r="F51" s="6">
        <f>SUM(Tabela1[[#This Row],[ILOŚĆ]]*Tabela1[[#This Row],[CENA JEDNOSTKOWA NETTO]])</f>
        <v>0</v>
      </c>
      <c r="G51" s="6">
        <f>Tabela1[[#This Row],[WARTOŚĆ NETTO]]*Tabela1[[#This Row],[Kolumna3]]</f>
        <v>0</v>
      </c>
      <c r="H51" s="3"/>
      <c r="K51">
        <v>1.23</v>
      </c>
    </row>
    <row r="52" spans="1:11">
      <c r="A52" s="4" t="s">
        <v>33</v>
      </c>
      <c r="B52" s="3"/>
      <c r="C52" s="3"/>
      <c r="D52" s="3"/>
      <c r="E52" s="3"/>
      <c r="F52" s="6">
        <f>SUM(Tabela1[[#This Row],[ILOŚĆ]]*Tabela1[[#This Row],[CENA JEDNOSTKOWA NETTO]])</f>
        <v>0</v>
      </c>
      <c r="G52" s="6">
        <f>Tabela1[[#This Row],[WARTOŚĆ NETTO]]*Tabela1[[#This Row],[Kolumna3]]</f>
        <v>0</v>
      </c>
      <c r="H52" s="3"/>
    </row>
    <row r="53" spans="1:11">
      <c r="A53" s="4" t="s">
        <v>34</v>
      </c>
      <c r="B53" s="3" t="s">
        <v>5</v>
      </c>
      <c r="C53" s="3">
        <v>25</v>
      </c>
      <c r="D53" s="3">
        <v>0</v>
      </c>
      <c r="E53" s="3">
        <v>35</v>
      </c>
      <c r="F53" s="6">
        <f>SUM(Tabela1[[#This Row],[ILOŚĆ]]*Tabela1[[#This Row],[CENA JEDNOSTKOWA NETTO]])</f>
        <v>0</v>
      </c>
      <c r="G53" s="6">
        <f>Tabela1[[#This Row],[WARTOŚĆ NETTO]]*Tabela1[[#This Row],[Kolumna3]]</f>
        <v>0</v>
      </c>
      <c r="H53" s="3"/>
      <c r="K53">
        <v>1.23</v>
      </c>
    </row>
    <row r="54" spans="1:11">
      <c r="A54" s="4" t="s">
        <v>35</v>
      </c>
      <c r="B54" s="3" t="s">
        <v>5</v>
      </c>
      <c r="C54" s="3">
        <v>90</v>
      </c>
      <c r="D54" s="3">
        <v>0</v>
      </c>
      <c r="E54" s="3">
        <v>35</v>
      </c>
      <c r="F54" s="6">
        <f>SUM(Tabela1[[#This Row],[ILOŚĆ]]*Tabela1[[#This Row],[CENA JEDNOSTKOWA NETTO]])</f>
        <v>0</v>
      </c>
      <c r="G54" s="6">
        <f>Tabela1[[#This Row],[WARTOŚĆ NETTO]]*Tabela1[[#This Row],[Kolumna3]]</f>
        <v>0</v>
      </c>
      <c r="H54" s="3"/>
      <c r="K54">
        <v>1.23</v>
      </c>
    </row>
    <row r="55" spans="1:11">
      <c r="A55" s="4" t="s">
        <v>50</v>
      </c>
      <c r="B55" s="3" t="s">
        <v>49</v>
      </c>
      <c r="C55" s="11">
        <v>96</v>
      </c>
      <c r="D55" s="3">
        <v>0</v>
      </c>
      <c r="E55" s="3">
        <v>0</v>
      </c>
      <c r="F55" s="6">
        <f>SUM(Tabela1[[#This Row],[ILOŚĆ]]*Tabela1[[#This Row],[CENA JEDNOSTKOWA NETTO]])</f>
        <v>0</v>
      </c>
      <c r="G55" s="6">
        <f>Tabela1[[#This Row],[WARTOŚĆ NETTO]]*Tabela1[[#This Row],[Kolumna3]]</f>
        <v>0</v>
      </c>
      <c r="H55" s="3"/>
      <c r="K55">
        <v>1.23</v>
      </c>
    </row>
    <row r="56" spans="1:11">
      <c r="A56" s="4" t="s">
        <v>51</v>
      </c>
      <c r="B56" s="3" t="s">
        <v>49</v>
      </c>
      <c r="C56" s="11">
        <v>142</v>
      </c>
      <c r="D56" s="3">
        <v>0</v>
      </c>
      <c r="E56" s="3">
        <v>0</v>
      </c>
      <c r="F56" s="6">
        <f>SUM(Tabela1[[#This Row],[ILOŚĆ]]*Tabela1[[#This Row],[CENA JEDNOSTKOWA NETTO]])</f>
        <v>0</v>
      </c>
      <c r="G56" s="6">
        <f>Tabela1[[#This Row],[WARTOŚĆ NETTO]]*Tabela1[[#This Row],[Kolumna3]]</f>
        <v>0</v>
      </c>
      <c r="H56" s="3"/>
      <c r="K56">
        <v>1.23</v>
      </c>
    </row>
    <row r="57" spans="1:11" ht="28.5">
      <c r="A57" s="4" t="s">
        <v>66</v>
      </c>
      <c r="B57" s="3" t="s">
        <v>11</v>
      </c>
      <c r="C57" s="3">
        <v>27</v>
      </c>
      <c r="D57" s="3">
        <v>0</v>
      </c>
      <c r="E57" s="3"/>
      <c r="F57" s="6">
        <f>Tabela1[[#This Row],[ILOŚĆ]]*Tabela1[[#This Row],[CENA JEDNOSTKOWA NETTO]]</f>
        <v>0</v>
      </c>
      <c r="G57" s="6">
        <f>Tabela1[[#This Row],[WARTOŚĆ NETTO]]*Tabela1[[#This Row],[Kolumna3]]</f>
        <v>0</v>
      </c>
      <c r="H57" s="3"/>
      <c r="K57">
        <v>1.23</v>
      </c>
    </row>
    <row r="58" spans="1:11">
      <c r="A58" s="4"/>
      <c r="B58" s="3"/>
      <c r="C58" s="3"/>
      <c r="D58" s="3"/>
      <c r="E58" s="3"/>
      <c r="F58" s="6">
        <f>SUM(Tabela1[[#This Row],[ILOŚĆ]]*Tabela1[[#This Row],[CENA JEDNOSTKOWA NETTO]])</f>
        <v>0</v>
      </c>
      <c r="G58" s="6">
        <f>Tabela1[[#This Row],[WARTOŚĆ NETTO]]*Tabela1[[#This Row],[Kolumna3]]</f>
        <v>0</v>
      </c>
      <c r="H58" s="3"/>
    </row>
    <row r="59" spans="1:11">
      <c r="A59" s="4"/>
      <c r="B59" s="3"/>
      <c r="C59" s="3"/>
      <c r="D59" s="3"/>
      <c r="E59" s="3"/>
      <c r="F59" s="6">
        <f>SUM(Tabela1[[#This Row],[ILOŚĆ]]*Tabela1[[#This Row],[CENA JEDNOSTKOWA NETTO]])</f>
        <v>0</v>
      </c>
      <c r="G59" s="6">
        <f>Tabela1[[#This Row],[WARTOŚĆ NETTO]]*Tabela1[[#This Row],[Kolumna3]]</f>
        <v>0</v>
      </c>
      <c r="H59" s="3"/>
    </row>
    <row r="60" spans="1:11">
      <c r="A60" s="4"/>
      <c r="B60" s="3"/>
      <c r="C60" s="3"/>
      <c r="D60" s="3"/>
      <c r="E60" s="3"/>
      <c r="F60" s="6">
        <f>SUM(Tabela1[[#This Row],[ILOŚĆ]]*Tabela1[[#This Row],[CENA JEDNOSTKOWA NETTO]])</f>
        <v>0</v>
      </c>
      <c r="G60" s="6">
        <f>Tabela1[[#This Row],[WARTOŚĆ NETTO]]*Tabela1[[#This Row],[Kolumna3]]</f>
        <v>0</v>
      </c>
      <c r="H60" s="3"/>
    </row>
    <row r="61" spans="1:11">
      <c r="A61" s="3"/>
      <c r="B61" s="3"/>
      <c r="C61" s="3"/>
      <c r="D61" s="3"/>
      <c r="E61" s="3"/>
      <c r="F61" s="6"/>
      <c r="G61" s="6"/>
      <c r="H61" s="3"/>
    </row>
    <row r="62" spans="1:11">
      <c r="A62" s="3"/>
      <c r="B62" s="3"/>
      <c r="C62" s="3"/>
      <c r="D62" s="3"/>
      <c r="E62" s="3"/>
      <c r="F62" s="6"/>
      <c r="G62" s="6"/>
      <c r="H62" s="3"/>
    </row>
    <row r="63" spans="1:11">
      <c r="A63" s="3"/>
      <c r="B63" s="3"/>
      <c r="C63" s="3"/>
      <c r="D63" s="3"/>
      <c r="E63" s="3"/>
      <c r="F63" s="6"/>
      <c r="G63" s="6"/>
      <c r="H63" s="3"/>
    </row>
    <row r="64" spans="1:11" s="24" customFormat="1" ht="15">
      <c r="A64" s="21" t="s">
        <v>67</v>
      </c>
      <c r="B64" s="21"/>
      <c r="C64" s="21"/>
      <c r="D64" s="21"/>
      <c r="E64" s="21"/>
      <c r="F64" s="22">
        <f>SUM(F9:F63)</f>
        <v>0</v>
      </c>
      <c r="G64" s="22">
        <f>SUM(G9:G63)</f>
        <v>0</v>
      </c>
      <c r="H64" s="21"/>
      <c r="I64" s="23">
        <f>SUM(I8:I60)</f>
        <v>0</v>
      </c>
    </row>
    <row r="65" spans="1:8">
      <c r="A65" s="3"/>
      <c r="B65" s="3"/>
      <c r="C65" s="3"/>
      <c r="D65" s="3"/>
      <c r="E65" s="3"/>
      <c r="F65" s="6"/>
      <c r="G65" s="3"/>
      <c r="H65" s="3"/>
    </row>
    <row r="66" spans="1:8">
      <c r="A66" s="3"/>
      <c r="B66" s="3"/>
      <c r="C66" s="3"/>
      <c r="D66" s="3"/>
      <c r="E66" s="3"/>
      <c r="F66" s="3"/>
      <c r="G66" s="3"/>
      <c r="H66" s="3"/>
    </row>
  </sheetData>
  <dataConsolidate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</dc:creator>
  <cp:lastModifiedBy>Marcin</cp:lastModifiedBy>
  <cp:lastPrinted>2013-05-06T09:49:09Z</cp:lastPrinted>
  <dcterms:created xsi:type="dcterms:W3CDTF">2013-03-31T07:32:01Z</dcterms:created>
  <dcterms:modified xsi:type="dcterms:W3CDTF">2013-05-07T10:54:28Z</dcterms:modified>
</cp:coreProperties>
</file>